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3"/>
  <workbookPr/>
  <mc:AlternateContent xmlns:mc="http://schemas.openxmlformats.org/markup-compatibility/2006">
    <mc:Choice Requires="x15">
      <x15ac:absPath xmlns:x15ac="http://schemas.microsoft.com/office/spreadsheetml/2010/11/ac" url="/Users/almohri/Dropbox/ku/committees/capstone/score-forms/"/>
    </mc:Choice>
  </mc:AlternateContent>
  <xr:revisionPtr revIDLastSave="0" documentId="13_ncr:1_{B00F442D-888A-294C-9AAF-B2A14086ADAF}" xr6:coauthVersionLast="45" xr6:coauthVersionMax="45" xr10:uidLastSave="{00000000-0000-0000-0000-000000000000}"/>
  <bookViews>
    <workbookView xWindow="0" yWindow="460" windowWidth="31200" windowHeight="21800" activeTab="4" xr2:uid="{00000000-000D-0000-FFFF-FFFF00000000}"/>
  </bookViews>
  <sheets>
    <sheet name="Proposal" sheetId="1" r:id="rId1"/>
    <sheet name="Progress-1" sheetId="2" r:id="rId2"/>
    <sheet name="Progress-2" sheetId="3" r:id="rId3"/>
    <sheet name="Presentation" sheetId="4" r:id="rId4"/>
    <sheet name="Fina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1" l="1"/>
  <c r="C27" i="5"/>
  <c r="C10" i="5" s="1"/>
  <c r="B27" i="5"/>
  <c r="C20" i="5"/>
  <c r="B10" i="5" s="1"/>
  <c r="B20" i="5"/>
  <c r="C23" i="4"/>
  <c r="B23" i="4"/>
  <c r="B9" i="4"/>
  <c r="B8" i="4"/>
  <c r="D8" i="4" s="1"/>
  <c r="C18" i="3"/>
  <c r="B8" i="3" s="1"/>
  <c r="D8" i="3" s="1"/>
  <c r="B18" i="3"/>
  <c r="B9" i="3"/>
  <c r="C18" i="2"/>
  <c r="B8" i="2" s="1"/>
  <c r="B18" i="2"/>
  <c r="B9" i="2"/>
  <c r="C23" i="1"/>
  <c r="B23" i="1"/>
  <c r="B8" i="1"/>
  <c r="D8" i="1" s="1"/>
  <c r="D10" i="5" l="1"/>
  <c r="B11" i="5" s="1"/>
</calcChain>
</file>

<file path=xl/sharedStrings.xml><?xml version="1.0" encoding="utf-8"?>
<sst xmlns="http://schemas.openxmlformats.org/spreadsheetml/2006/main" count="156" uniqueCount="78">
  <si>
    <t>Computer Science Department
Kuwait University</t>
  </si>
  <si>
    <t>Committee Members</t>
  </si>
  <si>
    <t>Students Names</t>
  </si>
  <si>
    <t>Advisor</t>
  </si>
  <si>
    <t>Date</t>
  </si>
  <si>
    <t>Total earned scores</t>
  </si>
  <si>
    <t>Semester</t>
  </si>
  <si>
    <t>Signature</t>
  </si>
  <si>
    <t>Item</t>
  </si>
  <si>
    <t>Max score</t>
  </si>
  <si>
    <t>Score</t>
  </si>
  <si>
    <t>The problem definition, scope, and significance are well introduced.</t>
  </si>
  <si>
    <t xml:space="preserve">The solution vision is clear, justified, and plausible. </t>
  </si>
  <si>
    <t>A choice of software process model is proposed and clearly justified.</t>
  </si>
  <si>
    <t>The proposed plan is suitable for a single semester.</t>
  </si>
  <si>
    <t>The team understands and points out the need for learning and applying new technologies.</t>
  </si>
  <si>
    <t>The team performed research and gathered information on the project topic (valid and recent references, comparison with alternatives)</t>
  </si>
  <si>
    <t>The proposal includes a list of software tools methods to be used during the course of the project.</t>
  </si>
  <si>
    <t>A list of technical challenges with possible directions to address them is proposed.</t>
  </si>
  <si>
    <t>A list of project execution risks and obstacles, and, possible ways to overcome them is proposed.</t>
  </si>
  <si>
    <t xml:space="preserve">Team member tasks are well defined in the proposed plan. </t>
  </si>
  <si>
    <t xml:space="preserve">The proposal document uses proper technical English language, and, citation and referencing sytle. </t>
  </si>
  <si>
    <t>Total</t>
  </si>
  <si>
    <t>Maximum: 7.5</t>
  </si>
  <si>
    <t>The progress report presents a well-defined set of user and system requirements, and, a logical view of the system.</t>
  </si>
  <si>
    <t>The progress report describes the management of risks and obstacles discovered and described previously.</t>
  </si>
  <si>
    <t>The progress report describes the current status of the project according to the proposed project plan and justifies possible delays.</t>
  </si>
  <si>
    <t>The use of software tools (especially CASE tools), methods, and techniques for developing and preparing software requirements is explained.</t>
  </si>
  <si>
    <t>A clear plan for the next stages in the timeline according to the chosen methodology is proposed.</t>
  </si>
  <si>
    <t xml:space="preserve">The progress report uses proper technical English language, and, citation and referencing sytle. </t>
  </si>
  <si>
    <t>The progress report presents architecture, component, and detailed design of the system using well structured design languages and methods.</t>
  </si>
  <si>
    <t xml:space="preserve">An initial demo of the system (or a prototype). </t>
  </si>
  <si>
    <t xml:space="preserve">The presenters were ready and available on time. </t>
  </si>
  <si>
    <t>The presenters properly introduced themselves.</t>
  </si>
  <si>
    <t>The presenters dressed appropriately (Business casual).</t>
  </si>
  <si>
    <t>The presentation started with an introductory slide indicating project name, name of the department, team members’ names, and the advisor’s name.</t>
  </si>
  <si>
    <t>The slides were readable and viewable clearly.</t>
  </si>
  <si>
    <t>The slides did not include too many bullets and long sentences.</t>
  </si>
  <si>
    <t xml:space="preserve">The slides included images and animations to illustrate the ideas. </t>
  </si>
  <si>
    <t>The presentation reflects the report of the corresponding phases.</t>
  </si>
  <si>
    <t>The presentation included a conclusion slide indicating the main points discussed.</t>
  </si>
  <si>
    <t xml:space="preserve">The presentation uses proper technical English language, and, citation and referencing sytle. </t>
  </si>
  <si>
    <t>The presenters were aware of the material on the slides, and, they were not solely reading the material on the slides.</t>
  </si>
  <si>
    <t>Score Item</t>
  </si>
  <si>
    <t>Final report</t>
  </si>
  <si>
    <t>Deliverables</t>
  </si>
  <si>
    <t>Final + Deliverables</t>
  </si>
  <si>
    <t>Maximum Possible Grade</t>
  </si>
  <si>
    <t>Total grade (from 80%)</t>
  </si>
  <si>
    <t>Fall</t>
  </si>
  <si>
    <t>Item (Final Report)</t>
  </si>
  <si>
    <t>Final project report includes an abstract, a comprehensive introduction section, detailed requirements and design specifications, challenges and solutions, a benchmark against the original project plan and possible delays, a comprehensive conclusions and lessons learned section.</t>
  </si>
  <si>
    <t xml:space="preserve">Final project report is well designed and structured using a correct technical language, proof read, and uses an appropriate citation style. </t>
  </si>
  <si>
    <t>The final report includes a description of testing tools, techniques, and methods used throughout the project.</t>
  </si>
  <si>
    <t>The final report includes all the major test cases and the results for various testing methods including component, system, integration, deployment and user tests.</t>
  </si>
  <si>
    <t xml:space="preserve">Team member tasks are defined with specifying percentage of contribution. </t>
  </si>
  <si>
    <t>Item (Deliverables)</t>
  </si>
  <si>
    <t>The deliverables, including a working executable software developed by the team, are available in the final presentation meeting using an agreed upon format (e.g., CD, web link).</t>
  </si>
  <si>
    <t xml:space="preserve">The developed project adheres to the project plan and requirements. </t>
  </si>
  <si>
    <t>The deliverables includes a video capture of the final product</t>
  </si>
  <si>
    <t>Deliverables are demoed appropriately in the final meeting.</t>
  </si>
  <si>
    <t>Outcome</t>
  </si>
  <si>
    <t>4,7</t>
  </si>
  <si>
    <t>4,5</t>
  </si>
  <si>
    <t>3,4,7</t>
  </si>
  <si>
    <t>3,7</t>
  </si>
  <si>
    <t>3,11</t>
  </si>
  <si>
    <t>4,5,7</t>
  </si>
  <si>
    <t>1,6,7,8</t>
  </si>
  <si>
    <t>5,6,7</t>
  </si>
  <si>
    <t>4,7,9</t>
  </si>
  <si>
    <t>6,9</t>
  </si>
  <si>
    <t>1,8,9</t>
  </si>
  <si>
    <t>Capstone Project Proposal Evaluation Form (V2)</t>
  </si>
  <si>
    <t>Capstone Project First Progress Report Evaluation Form (V2)</t>
  </si>
  <si>
    <t>Capstone Project Second Progress Report Evaluation Form (V2)</t>
  </si>
  <si>
    <t>Capstone Project Presentation Evaluation Form  (V2)</t>
  </si>
  <si>
    <t>Capstone Project Final Evaluation Form (V2)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</si>
</sst>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&quot;, &quot;mmmm&quot; &quot;dd&quot;, &quot;yyyy"/>
    <numFmt numFmtId="165" formatCode="mmmm\ d\,\ yyyy"/>
  </numFmts>
  <fonts count="11" x14ac:knownFonts="1">
    <font>
      <sz val="10"/>
      <color indexed="8"/>
      <name val="Helvetica"/>
    </font>
    <font>
      <sz val="11"/>
      <color indexed="8"/>
      <name val="Calibri"/>
    </font>
    <font>
      <b/>
      <sz val="11"/>
      <color indexed="8"/>
      <name val="Times"/>
    </font>
    <font>
      <b/>
      <sz val="18"/>
      <color indexed="8"/>
      <name val="Times"/>
    </font>
    <font>
      <sz val="12"/>
      <color indexed="8"/>
      <name val="Times"/>
    </font>
    <font>
      <sz val="11"/>
      <color indexed="8"/>
      <name val="Times"/>
    </font>
    <font>
      <sz val="11"/>
      <color indexed="8"/>
      <name val="Times"/>
      <family val="1"/>
    </font>
    <font>
      <b/>
      <sz val="11"/>
      <color indexed="8"/>
      <name val="Times"/>
      <family val="1"/>
    </font>
    <font>
      <b/>
      <sz val="18"/>
      <color indexed="8"/>
      <name val="Times"/>
      <family val="1"/>
    </font>
    <font>
      <sz val="12"/>
      <color indexed="8"/>
      <name val="Times"/>
      <family val="1"/>
    </font>
    <font>
      <sz val="10"/>
      <color indexed="8"/>
      <name val="Times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4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9"/>
      </right>
      <top style="thin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9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9"/>
      </right>
      <top style="hair">
        <color indexed="8"/>
      </top>
      <bottom style="hair">
        <color indexed="8"/>
      </bottom>
      <diagonal/>
    </border>
    <border>
      <left style="thin">
        <color indexed="9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/>
      <top style="thin">
        <color indexed="64"/>
      </top>
      <bottom style="hair">
        <color indexed="8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4">
    <xf numFmtId="0" fontId="0" fillId="0" borderId="0" xfId="0" applyFont="1" applyAlignment="1">
      <alignment vertical="top" wrapText="1"/>
    </xf>
    <xf numFmtId="0" fontId="1" fillId="0" borderId="0" xfId="0" applyNumberFormat="1" applyFont="1" applyAlignment="1"/>
    <xf numFmtId="0" fontId="1" fillId="0" borderId="1" xfId="0" applyNumberFormat="1" applyFont="1" applyBorder="1" applyAlignment="1"/>
    <xf numFmtId="0" fontId="1" fillId="0" borderId="2" xfId="0" applyNumberFormat="1" applyFont="1" applyBorder="1" applyAlignment="1"/>
    <xf numFmtId="1" fontId="2" fillId="0" borderId="2" xfId="0" applyNumberFormat="1" applyFont="1" applyBorder="1" applyAlignment="1">
      <alignment horizontal="center" vertical="center"/>
    </xf>
    <xf numFmtId="1" fontId="2" fillId="0" borderId="3" xfId="0" applyNumberFormat="1" applyFont="1" applyBorder="1" applyAlignment="1">
      <alignment horizontal="center" vertical="center"/>
    </xf>
    <xf numFmtId="49" fontId="5" fillId="0" borderId="10" xfId="0" applyNumberFormat="1" applyFont="1" applyBorder="1" applyAlignment="1">
      <alignment horizontal="left" vertical="center"/>
    </xf>
    <xf numFmtId="49" fontId="4" fillId="0" borderId="14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/>
    </xf>
    <xf numFmtId="10" fontId="5" fillId="0" borderId="20" xfId="0" applyNumberFormat="1" applyFont="1" applyBorder="1" applyAlignment="1">
      <alignment horizontal="left" vertical="center"/>
    </xf>
    <xf numFmtId="0" fontId="5" fillId="0" borderId="20" xfId="0" applyNumberFormat="1" applyFont="1" applyBorder="1" applyAlignment="1">
      <alignment horizontal="left" vertical="center"/>
    </xf>
    <xf numFmtId="49" fontId="4" fillId="0" borderId="21" xfId="0" applyNumberFormat="1" applyFont="1" applyBorder="1" applyAlignment="1">
      <alignment horizontal="left" vertical="center"/>
    </xf>
    <xf numFmtId="0" fontId="1" fillId="0" borderId="5" xfId="0" applyFont="1" applyBorder="1" applyAlignment="1"/>
    <xf numFmtId="1" fontId="5" fillId="0" borderId="5" xfId="0" applyNumberFormat="1" applyFont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23" xfId="0" applyNumberFormat="1" applyFont="1" applyFill="1" applyBorder="1" applyAlignment="1">
      <alignment horizontal="center" vertical="center"/>
    </xf>
    <xf numFmtId="49" fontId="2" fillId="2" borderId="24" xfId="0" applyNumberFormat="1" applyFont="1" applyFill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49" fontId="5" fillId="2" borderId="14" xfId="0" applyNumberFormat="1" applyFont="1" applyFill="1" applyBorder="1" applyAlignment="1">
      <alignment vertical="center" wrapText="1"/>
    </xf>
    <xf numFmtId="0" fontId="5" fillId="2" borderId="26" xfId="0" applyNumberFormat="1" applyFont="1" applyFill="1" applyBorder="1" applyAlignment="1">
      <alignment horizontal="center" vertical="center"/>
    </xf>
    <xf numFmtId="49" fontId="5" fillId="2" borderId="14" xfId="0" applyNumberFormat="1" applyFont="1" applyFill="1" applyBorder="1" applyAlignment="1">
      <alignment horizontal="left" vertical="center" wrapText="1"/>
    </xf>
    <xf numFmtId="49" fontId="2" fillId="2" borderId="21" xfId="0" applyNumberFormat="1" applyFont="1" applyFill="1" applyBorder="1" applyAlignment="1">
      <alignment horizontal="right" vertical="center" wrapText="1"/>
    </xf>
    <xf numFmtId="0" fontId="5" fillId="2" borderId="27" xfId="0" applyNumberFormat="1" applyFont="1" applyFill="1" applyBorder="1" applyAlignment="1">
      <alignment horizontal="center" vertical="center"/>
    </xf>
    <xf numFmtId="0" fontId="5" fillId="2" borderId="28" xfId="0" applyNumberFormat="1" applyFont="1" applyFill="1" applyBorder="1" applyAlignment="1">
      <alignment horizontal="center" vertical="center"/>
    </xf>
    <xf numFmtId="0" fontId="1" fillId="0" borderId="0" xfId="0" applyNumberFormat="1" applyFont="1" applyAlignment="1"/>
    <xf numFmtId="1" fontId="2" fillId="0" borderId="5" xfId="0" applyNumberFormat="1" applyFont="1" applyBorder="1" applyAlignment="1">
      <alignment horizontal="center" vertical="center"/>
    </xf>
    <xf numFmtId="0" fontId="1" fillId="0" borderId="22" xfId="0" applyFont="1" applyBorder="1" applyAlignment="1"/>
    <xf numFmtId="0" fontId="1" fillId="0" borderId="0" xfId="0" applyNumberFormat="1" applyFont="1" applyAlignment="1"/>
    <xf numFmtId="0" fontId="1" fillId="0" borderId="0" xfId="0" applyNumberFormat="1" applyFont="1" applyAlignment="1"/>
    <xf numFmtId="1" fontId="5" fillId="0" borderId="36" xfId="0" applyNumberFormat="1" applyFont="1" applyBorder="1" applyAlignment="1">
      <alignment horizontal="center" vertical="center"/>
    </xf>
    <xf numFmtId="0" fontId="1" fillId="0" borderId="0" xfId="0" applyNumberFormat="1" applyFont="1" applyAlignment="1"/>
    <xf numFmtId="0" fontId="1" fillId="2" borderId="1" xfId="0" applyNumberFormat="1" applyFont="1" applyFill="1" applyBorder="1" applyAlignment="1"/>
    <xf numFmtId="0" fontId="1" fillId="2" borderId="2" xfId="0" applyNumberFormat="1" applyFont="1" applyFill="1" applyBorder="1" applyAlignment="1"/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1" fillId="0" borderId="29" xfId="0" applyFont="1" applyBorder="1" applyAlignment="1"/>
    <xf numFmtId="49" fontId="2" fillId="2" borderId="21" xfId="0" applyNumberFormat="1" applyFont="1" applyFill="1" applyBorder="1" applyAlignment="1">
      <alignment horizontal="right"/>
    </xf>
    <xf numFmtId="0" fontId="5" fillId="2" borderId="27" xfId="0" applyNumberFormat="1" applyFont="1" applyFill="1" applyBorder="1" applyAlignment="1">
      <alignment horizontal="center"/>
    </xf>
    <xf numFmtId="10" fontId="5" fillId="2" borderId="28" xfId="0" applyNumberFormat="1" applyFont="1" applyFill="1" applyBorder="1" applyAlignment="1">
      <alignment horizontal="center"/>
    </xf>
    <xf numFmtId="1" fontId="6" fillId="0" borderId="25" xfId="0" applyNumberFormat="1" applyFont="1" applyBorder="1" applyAlignment="1">
      <alignment horizontal="center" vertical="center"/>
    </xf>
    <xf numFmtId="1" fontId="6" fillId="0" borderId="37" xfId="0" applyNumberFormat="1" applyFont="1" applyBorder="1" applyAlignment="1">
      <alignment horizontal="center" vertical="center"/>
    </xf>
    <xf numFmtId="0" fontId="6" fillId="0" borderId="5" xfId="0" applyFont="1" applyBorder="1" applyAlignment="1"/>
    <xf numFmtId="0" fontId="6" fillId="0" borderId="0" xfId="0" applyNumberFormat="1" applyFont="1" applyAlignment="1"/>
    <xf numFmtId="0" fontId="6" fillId="0" borderId="2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49" fontId="6" fillId="0" borderId="10" xfId="0" applyNumberFormat="1" applyFont="1" applyBorder="1" applyAlignment="1">
      <alignment horizontal="left" vertical="center"/>
    </xf>
    <xf numFmtId="49" fontId="9" fillId="0" borderId="14" xfId="0" applyNumberFormat="1" applyFont="1" applyBorder="1" applyAlignment="1">
      <alignment horizontal="left" vertical="center" wrapText="1"/>
    </xf>
    <xf numFmtId="49" fontId="9" fillId="0" borderId="14" xfId="0" applyNumberFormat="1" applyFont="1" applyBorder="1" applyAlignment="1">
      <alignment horizontal="left" vertical="center"/>
    </xf>
    <xf numFmtId="10" fontId="6" fillId="0" borderId="20" xfId="0" applyNumberFormat="1" applyFont="1" applyBorder="1" applyAlignment="1">
      <alignment horizontal="left" vertical="center"/>
    </xf>
    <xf numFmtId="0" fontId="6" fillId="0" borderId="20" xfId="0" applyNumberFormat="1" applyFont="1" applyBorder="1" applyAlignment="1">
      <alignment horizontal="left" vertical="center"/>
    </xf>
    <xf numFmtId="49" fontId="9" fillId="0" borderId="21" xfId="0" applyNumberFormat="1" applyFont="1" applyBorder="1" applyAlignment="1">
      <alignment horizontal="left" vertical="center"/>
    </xf>
    <xf numFmtId="49" fontId="7" fillId="2" borderId="10" xfId="0" applyNumberFormat="1" applyFont="1" applyFill="1" applyBorder="1" applyAlignment="1">
      <alignment horizontal="center" vertical="center"/>
    </xf>
    <xf numFmtId="1" fontId="6" fillId="0" borderId="5" xfId="0" applyNumberFormat="1" applyFont="1" applyBorder="1" applyAlignment="1">
      <alignment horizontal="center" vertical="center"/>
    </xf>
    <xf numFmtId="49" fontId="6" fillId="2" borderId="14" xfId="0" applyNumberFormat="1" applyFont="1" applyFill="1" applyBorder="1" applyAlignment="1">
      <alignment vertical="center" wrapText="1"/>
    </xf>
    <xf numFmtId="0" fontId="6" fillId="2" borderId="26" xfId="0" applyNumberFormat="1" applyFont="1" applyFill="1" applyBorder="1" applyAlignment="1">
      <alignment horizontal="center" vertical="center"/>
    </xf>
    <xf numFmtId="49" fontId="6" fillId="2" borderId="14" xfId="0" applyNumberFormat="1" applyFont="1" applyFill="1" applyBorder="1" applyAlignment="1">
      <alignment horizontal="left" vertical="center" wrapText="1"/>
    </xf>
    <xf numFmtId="49" fontId="7" fillId="2" borderId="21" xfId="0" applyNumberFormat="1" applyFont="1" applyFill="1" applyBorder="1" applyAlignment="1">
      <alignment horizontal="right" vertical="center" wrapText="1"/>
    </xf>
    <xf numFmtId="0" fontId="6" fillId="2" borderId="27" xfId="0" applyNumberFormat="1" applyFont="1" applyFill="1" applyBorder="1" applyAlignment="1">
      <alignment horizontal="center" vertical="center"/>
    </xf>
    <xf numFmtId="0" fontId="6" fillId="2" borderId="28" xfId="0" applyNumberFormat="1" applyFont="1" applyFill="1" applyBorder="1" applyAlignment="1">
      <alignment horizontal="center" vertical="center"/>
    </xf>
    <xf numFmtId="1" fontId="6" fillId="0" borderId="35" xfId="0" applyNumberFormat="1" applyFont="1" applyBorder="1" applyAlignment="1">
      <alignment horizontal="center" vertical="center"/>
    </xf>
    <xf numFmtId="1" fontId="6" fillId="0" borderId="36" xfId="0" applyNumberFormat="1" applyFont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left" vertical="center"/>
    </xf>
    <xf numFmtId="49" fontId="10" fillId="2" borderId="26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left" vertical="center"/>
    </xf>
    <xf numFmtId="2" fontId="6" fillId="2" borderId="26" xfId="0" applyNumberFormat="1" applyFont="1" applyFill="1" applyBorder="1" applyAlignment="1">
      <alignment horizontal="center" vertical="center"/>
    </xf>
    <xf numFmtId="164" fontId="6" fillId="2" borderId="20" xfId="0" applyNumberFormat="1" applyFont="1" applyFill="1" applyBorder="1" applyAlignment="1">
      <alignment horizontal="center" vertical="center"/>
    </xf>
    <xf numFmtId="49" fontId="9" fillId="2" borderId="14" xfId="0" applyNumberFormat="1" applyFont="1" applyFill="1" applyBorder="1" applyAlignment="1">
      <alignment horizontal="left" vertical="center" wrapText="1"/>
    </xf>
    <xf numFmtId="10" fontId="6" fillId="2" borderId="20" xfId="0" applyNumberFormat="1" applyFont="1" applyFill="1" applyBorder="1" applyAlignment="1">
      <alignment horizontal="left" vertical="center"/>
    </xf>
    <xf numFmtId="2" fontId="6" fillId="2" borderId="18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14" fontId="6" fillId="2" borderId="20" xfId="0" applyNumberFormat="1" applyFont="1" applyFill="1" applyBorder="1" applyAlignment="1">
      <alignment horizontal="left" vertical="center"/>
    </xf>
    <xf numFmtId="49" fontId="9" fillId="2" borderId="21" xfId="0" applyNumberFormat="1" applyFont="1" applyFill="1" applyBorder="1" applyAlignment="1">
      <alignment horizontal="left" vertical="center"/>
    </xf>
    <xf numFmtId="1" fontId="6" fillId="2" borderId="5" xfId="0" applyNumberFormat="1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/>
    <xf numFmtId="49" fontId="7" fillId="2" borderId="21" xfId="0" applyNumberFormat="1" applyFont="1" applyFill="1" applyBorder="1" applyAlignment="1">
      <alignment horizontal="right" vertical="center"/>
    </xf>
    <xf numFmtId="10" fontId="6" fillId="2" borderId="28" xfId="0" applyNumberFormat="1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8" xfId="0" applyNumberFormat="1" applyFont="1" applyFill="1" applyBorder="1" applyAlignment="1">
      <alignment horizontal="center" vertical="center"/>
    </xf>
    <xf numFmtId="1" fontId="6" fillId="2" borderId="44" xfId="0" applyNumberFormat="1" applyFont="1" applyFill="1" applyBorder="1" applyAlignment="1">
      <alignment horizontal="center" vertical="center"/>
    </xf>
    <xf numFmtId="0" fontId="6" fillId="2" borderId="44" xfId="0" applyNumberFormat="1" applyFont="1" applyFill="1" applyBorder="1" applyAlignment="1">
      <alignment horizontal="center" vertical="center"/>
    </xf>
    <xf numFmtId="0" fontId="6" fillId="2" borderId="45" xfId="0" applyNumberFormat="1" applyFont="1" applyFill="1" applyBorder="1" applyAlignment="1">
      <alignment horizontal="center" vertical="center"/>
    </xf>
    <xf numFmtId="0" fontId="7" fillId="0" borderId="42" xfId="0" applyFont="1" applyBorder="1" applyAlignment="1"/>
    <xf numFmtId="0" fontId="6" fillId="0" borderId="46" xfId="0" applyFont="1" applyBorder="1" applyAlignment="1"/>
    <xf numFmtId="0" fontId="6" fillId="0" borderId="36" xfId="0" applyFont="1" applyBorder="1" applyAlignment="1"/>
    <xf numFmtId="49" fontId="7" fillId="2" borderId="47" xfId="0" applyNumberFormat="1" applyFont="1" applyFill="1" applyBorder="1" applyAlignment="1">
      <alignment horizontal="center" vertical="center"/>
    </xf>
    <xf numFmtId="49" fontId="7" fillId="2" borderId="48" xfId="0" applyNumberFormat="1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1" fontId="7" fillId="0" borderId="42" xfId="0" applyNumberFormat="1" applyFont="1" applyBorder="1" applyAlignment="1">
      <alignment horizontal="center" vertical="center"/>
    </xf>
    <xf numFmtId="1" fontId="6" fillId="0" borderId="43" xfId="0" applyNumberFormat="1" applyFont="1" applyBorder="1" applyAlignment="1">
      <alignment horizontal="center" vertical="center"/>
    </xf>
    <xf numFmtId="1" fontId="6" fillId="0" borderId="44" xfId="0" applyNumberFormat="1" applyFont="1" applyBorder="1" applyAlignment="1">
      <alignment horizontal="center" vertical="center"/>
    </xf>
    <xf numFmtId="1" fontId="6" fillId="0" borderId="45" xfId="0" applyNumberFormat="1" applyFont="1" applyBorder="1" applyAlignment="1">
      <alignment horizontal="center" vertical="center"/>
    </xf>
    <xf numFmtId="0" fontId="5" fillId="2" borderId="18" xfId="0" applyNumberFormat="1" applyFont="1" applyFill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" fontId="5" fillId="0" borderId="45" xfId="0" applyNumberFormat="1" applyFont="1" applyBorder="1" applyAlignment="1">
      <alignment horizontal="center" vertical="center"/>
    </xf>
    <xf numFmtId="49" fontId="2" fillId="2" borderId="47" xfId="0" applyNumberFormat="1" applyFont="1" applyFill="1" applyBorder="1" applyAlignment="1">
      <alignment horizontal="center" vertical="center"/>
    </xf>
    <xf numFmtId="49" fontId="2" fillId="2" borderId="48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 wrapText="1"/>
    </xf>
    <xf numFmtId="1" fontId="3" fillId="0" borderId="5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right" vertical="center"/>
    </xf>
    <xf numFmtId="1" fontId="5" fillId="0" borderId="19" xfId="0" applyNumberFormat="1" applyFont="1" applyBorder="1" applyAlignment="1">
      <alignment horizontal="right" vertical="center"/>
    </xf>
    <xf numFmtId="49" fontId="4" fillId="0" borderId="7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5" fillId="0" borderId="39" xfId="0" applyNumberFormat="1" applyFont="1" applyBorder="1" applyAlignment="1">
      <alignment horizontal="left" vertical="center"/>
    </xf>
    <xf numFmtId="1" fontId="5" fillId="0" borderId="40" xfId="0" applyNumberFormat="1" applyFont="1" applyBorder="1" applyAlignment="1">
      <alignment horizontal="left" vertical="center"/>
    </xf>
    <xf numFmtId="1" fontId="5" fillId="0" borderId="41" xfId="0" applyNumberFormat="1" applyFont="1" applyBorder="1" applyAlignment="1">
      <alignment horizontal="left" vertical="center"/>
    </xf>
    <xf numFmtId="49" fontId="5" fillId="0" borderId="11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left" vertical="center" wrapText="1"/>
    </xf>
    <xf numFmtId="1" fontId="5" fillId="0" borderId="13" xfId="0" applyNumberFormat="1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1" fontId="5" fillId="0" borderId="16" xfId="0" applyNumberFormat="1" applyFont="1" applyBorder="1" applyAlignment="1">
      <alignment horizontal="left" vertical="center"/>
    </xf>
    <xf numFmtId="1" fontId="5" fillId="0" borderId="17" xfId="0" applyNumberFormat="1" applyFont="1" applyBorder="1" applyAlignment="1">
      <alignment horizontal="left" vertical="center"/>
    </xf>
    <xf numFmtId="2" fontId="5" fillId="0" borderId="19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164" fontId="5" fillId="0" borderId="15" xfId="0" applyNumberFormat="1" applyFont="1" applyBorder="1" applyAlignment="1">
      <alignment horizontal="left" vertical="center"/>
    </xf>
    <xf numFmtId="164" fontId="5" fillId="0" borderId="16" xfId="0" applyNumberFormat="1" applyFont="1" applyBorder="1" applyAlignment="1">
      <alignment horizontal="left" vertical="center"/>
    </xf>
    <xf numFmtId="164" fontId="5" fillId="0" borderId="17" xfId="0" applyNumberFormat="1" applyFont="1" applyBorder="1" applyAlignment="1">
      <alignment horizontal="left" vertical="center"/>
    </xf>
    <xf numFmtId="2" fontId="5" fillId="0" borderId="18" xfId="0" applyNumberFormat="1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 wrapText="1"/>
    </xf>
    <xf numFmtId="1" fontId="8" fillId="0" borderId="5" xfId="0" applyNumberFormat="1" applyFont="1" applyBorder="1" applyAlignment="1">
      <alignment horizontal="center" vertical="center" wrapText="1"/>
    </xf>
    <xf numFmtId="49" fontId="6" fillId="0" borderId="18" xfId="0" applyNumberFormat="1" applyFont="1" applyBorder="1" applyAlignment="1">
      <alignment horizontal="right" vertical="center"/>
    </xf>
    <xf numFmtId="1" fontId="6" fillId="0" borderId="19" xfId="0" applyNumberFormat="1" applyFont="1" applyBorder="1" applyAlignment="1">
      <alignment horizontal="right" vertical="center"/>
    </xf>
    <xf numFmtId="49" fontId="9" fillId="0" borderId="8" xfId="0" applyNumberFormat="1" applyFont="1" applyBorder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left" vertical="center"/>
    </xf>
    <xf numFmtId="1" fontId="6" fillId="0" borderId="40" xfId="0" applyNumberFormat="1" applyFont="1" applyBorder="1" applyAlignment="1">
      <alignment horizontal="left" vertical="center"/>
    </xf>
    <xf numFmtId="1" fontId="6" fillId="0" borderId="41" xfId="0" applyNumberFormat="1" applyFont="1" applyBorder="1" applyAlignment="1">
      <alignment horizontal="left" vertical="center"/>
    </xf>
    <xf numFmtId="49" fontId="6" fillId="0" borderId="11" xfId="0" applyNumberFormat="1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1" fontId="6" fillId="0" borderId="16" xfId="0" applyNumberFormat="1" applyFont="1" applyBorder="1" applyAlignment="1">
      <alignment horizontal="left" vertical="center"/>
    </xf>
    <xf numFmtId="1" fontId="6" fillId="0" borderId="17" xfId="0" applyNumberFormat="1" applyFont="1" applyBorder="1" applyAlignment="1">
      <alignment horizontal="left" vertical="center"/>
    </xf>
    <xf numFmtId="49" fontId="6" fillId="0" borderId="19" xfId="0" applyNumberFormat="1" applyFont="1" applyBorder="1" applyAlignment="1">
      <alignment vertical="center"/>
    </xf>
    <xf numFmtId="0" fontId="6" fillId="0" borderId="19" xfId="0" applyNumberFormat="1" applyFont="1" applyBorder="1" applyAlignment="1"/>
    <xf numFmtId="0" fontId="6" fillId="0" borderId="15" xfId="0" applyFont="1" applyBorder="1" applyAlignment="1">
      <alignment horizontal="left" vertical="center"/>
    </xf>
    <xf numFmtId="165" fontId="6" fillId="0" borderId="18" xfId="0" applyNumberFormat="1" applyFont="1" applyBorder="1" applyAlignment="1">
      <alignment horizontal="left" vertical="center"/>
    </xf>
    <xf numFmtId="164" fontId="6" fillId="0" borderId="19" xfId="0" applyNumberFormat="1" applyFont="1" applyBorder="1" applyAlignment="1">
      <alignment horizontal="left" vertical="center"/>
    </xf>
    <xf numFmtId="164" fontId="6" fillId="0" borderId="20" xfId="0" applyNumberFormat="1" applyFont="1" applyBorder="1" applyAlignment="1">
      <alignment horizontal="left" vertical="center"/>
    </xf>
    <xf numFmtId="2" fontId="6" fillId="0" borderId="18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164" fontId="6" fillId="0" borderId="18" xfId="0" applyNumberFormat="1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2" fontId="6" fillId="0" borderId="19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 wrapText="1"/>
    </xf>
    <xf numFmtId="49" fontId="9" fillId="0" borderId="7" xfId="0" applyNumberFormat="1" applyFont="1" applyBorder="1" applyAlignment="1">
      <alignment horizontal="center" vertical="center" wrapText="1"/>
    </xf>
    <xf numFmtId="1" fontId="9" fillId="0" borderId="9" xfId="0" applyNumberFormat="1" applyFont="1" applyBorder="1" applyAlignment="1">
      <alignment horizontal="center" vertical="center"/>
    </xf>
    <xf numFmtId="49" fontId="8" fillId="2" borderId="30" xfId="0" applyNumberFormat="1" applyFont="1" applyFill="1" applyBorder="1" applyAlignment="1">
      <alignment horizontal="center" vertical="center" wrapText="1"/>
    </xf>
    <xf numFmtId="1" fontId="8" fillId="2" borderId="31" xfId="0" applyNumberFormat="1" applyFont="1" applyFill="1" applyBorder="1" applyAlignment="1">
      <alignment horizontal="center" vertical="center" wrapText="1"/>
    </xf>
    <xf numFmtId="1" fontId="8" fillId="2" borderId="32" xfId="0" applyNumberFormat="1" applyFont="1" applyFill="1" applyBorder="1" applyAlignment="1">
      <alignment horizontal="center" vertical="center" wrapText="1"/>
    </xf>
    <xf numFmtId="2" fontId="6" fillId="2" borderId="18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 wrapText="1"/>
    </xf>
    <xf numFmtId="1" fontId="9" fillId="2" borderId="34" xfId="0" applyNumberFormat="1" applyFont="1" applyFill="1" applyBorder="1" applyAlignment="1">
      <alignment horizontal="center" vertical="center"/>
    </xf>
    <xf numFmtId="1" fontId="9" fillId="2" borderId="38" xfId="0" applyNumberFormat="1" applyFont="1" applyFill="1" applyBorder="1" applyAlignment="1">
      <alignment horizontal="center" vertical="center"/>
    </xf>
    <xf numFmtId="49" fontId="6" fillId="2" borderId="18" xfId="0" applyNumberFormat="1" applyFont="1" applyFill="1" applyBorder="1" applyAlignment="1">
      <alignment horizontal="right" vertical="center"/>
    </xf>
    <xf numFmtId="1" fontId="6" fillId="2" borderId="19" xfId="0" applyNumberFormat="1" applyFont="1" applyFill="1" applyBorder="1" applyAlignment="1">
      <alignment horizontal="right" vertical="center"/>
    </xf>
    <xf numFmtId="164" fontId="6" fillId="2" borderId="18" xfId="0" applyNumberFormat="1" applyFont="1" applyFill="1" applyBorder="1" applyAlignment="1">
      <alignment horizontal="left" vertical="center"/>
    </xf>
    <xf numFmtId="164" fontId="6" fillId="2" borderId="19" xfId="0" applyNumberFormat="1" applyFont="1" applyFill="1" applyBorder="1" applyAlignment="1">
      <alignment horizontal="left" vertical="center"/>
    </xf>
    <xf numFmtId="164" fontId="6" fillId="2" borderId="20" xfId="0" applyNumberFormat="1" applyFont="1" applyFill="1" applyBorder="1" applyAlignment="1">
      <alignment horizontal="left" vertical="center"/>
    </xf>
    <xf numFmtId="0" fontId="6" fillId="2" borderId="19" xfId="0" applyNumberFormat="1" applyFont="1" applyFill="1" applyBorder="1" applyAlignment="1">
      <alignment horizontal="center" vertical="center"/>
    </xf>
    <xf numFmtId="49" fontId="10" fillId="2" borderId="18" xfId="0" applyNumberFormat="1" applyFont="1" applyFill="1" applyBorder="1" applyAlignment="1">
      <alignment horizontal="center" vertical="center"/>
    </xf>
    <xf numFmtId="164" fontId="10" fillId="2" borderId="19" xfId="0" applyNumberFormat="1" applyFont="1" applyFill="1" applyBorder="1" applyAlignment="1">
      <alignment horizontal="center" vertical="center"/>
    </xf>
    <xf numFmtId="1" fontId="6" fillId="2" borderId="39" xfId="0" applyNumberFormat="1" applyFont="1" applyFill="1" applyBorder="1" applyAlignment="1">
      <alignment horizontal="left" vertical="center"/>
    </xf>
    <xf numFmtId="1" fontId="6" fillId="2" borderId="40" xfId="0" applyNumberFormat="1" applyFont="1" applyFill="1" applyBorder="1" applyAlignment="1">
      <alignment horizontal="left" vertical="center"/>
    </xf>
    <xf numFmtId="1" fontId="6" fillId="2" borderId="41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3"/>
  <sheetViews>
    <sheetView showGridLines="0" topLeftCell="AA3" workbookViewId="0">
      <selection activeCell="B4" sqref="B4:F4"/>
    </sheetView>
  </sheetViews>
  <sheetFormatPr baseColWidth="10" defaultColWidth="8.83203125" defaultRowHeight="15" customHeight="1" x14ac:dyDescent="0.2"/>
  <cols>
    <col min="1" max="1" width="29.33203125" style="1" customWidth="1"/>
    <col min="2" max="2" width="11" style="1" customWidth="1"/>
    <col min="3" max="3" width="8.83203125" style="1" customWidth="1"/>
    <col min="4" max="4" width="9.5" style="1" bestFit="1" customWidth="1"/>
    <col min="5" max="5" width="8.83203125" style="1" customWidth="1"/>
    <col min="6" max="6" width="4.5" style="1" customWidth="1"/>
    <col min="7" max="256" width="8.83203125" style="1" customWidth="1"/>
  </cols>
  <sheetData>
    <row r="1" spans="1:6" ht="28.5" customHeight="1" x14ac:dyDescent="0.2">
      <c r="A1" s="2"/>
      <c r="B1" s="3"/>
      <c r="C1" s="3"/>
      <c r="D1" s="4"/>
      <c r="E1" s="4"/>
      <c r="F1" s="5"/>
    </row>
    <row r="2" spans="1:6" ht="60" customHeight="1" x14ac:dyDescent="0.2">
      <c r="A2" s="100" t="s">
        <v>73</v>
      </c>
      <c r="B2" s="101"/>
      <c r="C2" s="101"/>
      <c r="D2" s="101"/>
      <c r="E2" s="101"/>
      <c r="F2" s="102"/>
    </row>
    <row r="3" spans="1:6" ht="60" customHeight="1" x14ac:dyDescent="0.2">
      <c r="A3" s="105" t="s">
        <v>0</v>
      </c>
      <c r="B3" s="106"/>
      <c r="C3" s="106"/>
      <c r="D3" s="106"/>
      <c r="E3" s="106"/>
      <c r="F3" s="107"/>
    </row>
    <row r="4" spans="1:6" ht="44" customHeight="1" x14ac:dyDescent="0.2">
      <c r="A4" s="6" t="s">
        <v>1</v>
      </c>
      <c r="B4" s="111"/>
      <c r="C4" s="112"/>
      <c r="D4" s="112"/>
      <c r="E4" s="112"/>
      <c r="F4" s="113"/>
    </row>
    <row r="5" spans="1:6" ht="40" customHeight="1" x14ac:dyDescent="0.2">
      <c r="A5" s="7" t="s">
        <v>2</v>
      </c>
      <c r="B5" s="114"/>
      <c r="C5" s="115"/>
      <c r="D5" s="115"/>
      <c r="E5" s="115"/>
      <c r="F5" s="116"/>
    </row>
    <row r="6" spans="1:6" ht="40" customHeight="1" x14ac:dyDescent="0.2">
      <c r="A6" s="8" t="s">
        <v>3</v>
      </c>
      <c r="B6" s="118"/>
      <c r="C6" s="115"/>
      <c r="D6" s="115"/>
      <c r="E6" s="115"/>
      <c r="F6" s="116"/>
    </row>
    <row r="7" spans="1:6" ht="40" customHeight="1" x14ac:dyDescent="0.2">
      <c r="A7" s="8" t="s">
        <v>4</v>
      </c>
      <c r="B7" s="119"/>
      <c r="C7" s="120"/>
      <c r="D7" s="120"/>
      <c r="E7" s="120"/>
      <c r="F7" s="121"/>
    </row>
    <row r="8" spans="1:6" ht="40" customHeight="1" x14ac:dyDescent="0.2">
      <c r="A8" s="7" t="s">
        <v>5</v>
      </c>
      <c r="B8" s="122">
        <f>SUM(C23)</f>
        <v>0</v>
      </c>
      <c r="C8" s="117"/>
      <c r="D8" s="117">
        <f>B8*5/100</f>
        <v>0</v>
      </c>
      <c r="E8" s="117"/>
      <c r="F8" s="9"/>
    </row>
    <row r="9" spans="1:6" ht="40" customHeight="1" x14ac:dyDescent="0.2">
      <c r="A9" s="8" t="s">
        <v>6</v>
      </c>
      <c r="B9" s="103" t="str">
        <f ca="1">IF(AND(MONTH(TODAY())&gt;=5,MONTH(TODAY())&lt;=8),"Summer ",IF(AND(MONTH(TODAY())&gt;=1,MONTH(TODAY())&lt;=4),"Spring ",IF(AND(MONTH(TODAY())&gt;=9,MONTH(TODAY())&lt;=12),"Fall ")))</f>
        <v xml:space="preserve">Summer </v>
      </c>
      <c r="C9" s="104"/>
      <c r="D9" s="104"/>
      <c r="E9" s="104"/>
      <c r="F9" s="10"/>
    </row>
    <row r="10" spans="1:6" ht="40" customHeight="1" x14ac:dyDescent="0.2">
      <c r="A10" s="11" t="s">
        <v>7</v>
      </c>
      <c r="B10" s="108"/>
      <c r="C10" s="109"/>
      <c r="D10" s="109"/>
      <c r="E10" s="109"/>
      <c r="F10" s="110"/>
    </row>
    <row r="11" spans="1:6" ht="40" customHeight="1" x14ac:dyDescent="0.2">
      <c r="A11" s="14" t="s">
        <v>8</v>
      </c>
      <c r="B11" s="98" t="s">
        <v>9</v>
      </c>
      <c r="C11" s="99" t="s">
        <v>10</v>
      </c>
      <c r="D11" s="91" t="s">
        <v>61</v>
      </c>
      <c r="E11" s="29"/>
      <c r="F11" s="29"/>
    </row>
    <row r="12" spans="1:6" ht="32" x14ac:dyDescent="0.2">
      <c r="A12" s="18" t="s">
        <v>11</v>
      </c>
      <c r="B12" s="19">
        <v>5</v>
      </c>
      <c r="C12" s="95"/>
      <c r="D12" s="92" t="s">
        <v>63</v>
      </c>
      <c r="E12" s="13"/>
      <c r="F12" s="13"/>
    </row>
    <row r="13" spans="1:6" ht="32" x14ac:dyDescent="0.2">
      <c r="A13" s="18" t="s">
        <v>12</v>
      </c>
      <c r="B13" s="19">
        <v>5</v>
      </c>
      <c r="C13" s="95"/>
      <c r="D13" s="93" t="s">
        <v>63</v>
      </c>
      <c r="E13" s="13"/>
      <c r="F13" s="13"/>
    </row>
    <row r="14" spans="1:6" ht="32" x14ac:dyDescent="0.2">
      <c r="A14" s="18" t="s">
        <v>13</v>
      </c>
      <c r="B14" s="19">
        <v>10</v>
      </c>
      <c r="C14" s="95"/>
      <c r="D14" s="93" t="s">
        <v>63</v>
      </c>
      <c r="E14" s="13"/>
      <c r="F14" s="13"/>
    </row>
    <row r="15" spans="1:6" ht="32" x14ac:dyDescent="0.2">
      <c r="A15" s="18" t="s">
        <v>14</v>
      </c>
      <c r="B15" s="19">
        <v>5</v>
      </c>
      <c r="C15" s="95"/>
      <c r="D15" s="96">
        <v>4</v>
      </c>
      <c r="E15" s="13"/>
      <c r="F15" s="13"/>
    </row>
    <row r="16" spans="1:6" ht="48" x14ac:dyDescent="0.2">
      <c r="A16" s="18" t="s">
        <v>15</v>
      </c>
      <c r="B16" s="19">
        <v>10</v>
      </c>
      <c r="C16" s="95"/>
      <c r="D16" s="93" t="s">
        <v>64</v>
      </c>
      <c r="E16" s="13"/>
      <c r="F16" s="13"/>
    </row>
    <row r="17" spans="1:6" ht="64" x14ac:dyDescent="0.2">
      <c r="A17" s="18" t="s">
        <v>16</v>
      </c>
      <c r="B17" s="19">
        <v>15</v>
      </c>
      <c r="C17" s="95"/>
      <c r="D17" s="93" t="s">
        <v>65</v>
      </c>
      <c r="E17" s="13"/>
      <c r="F17" s="13"/>
    </row>
    <row r="18" spans="1:6" ht="48" x14ac:dyDescent="0.2">
      <c r="A18" s="18" t="s">
        <v>17</v>
      </c>
      <c r="B18" s="19">
        <v>15</v>
      </c>
      <c r="C18" s="95"/>
      <c r="D18" s="93" t="s">
        <v>66</v>
      </c>
      <c r="E18" s="13"/>
      <c r="F18" s="13"/>
    </row>
    <row r="19" spans="1:6" ht="48" x14ac:dyDescent="0.2">
      <c r="A19" s="18" t="s">
        <v>18</v>
      </c>
      <c r="B19" s="19">
        <v>10</v>
      </c>
      <c r="C19" s="95"/>
      <c r="D19" s="96">
        <v>4</v>
      </c>
      <c r="E19" s="13"/>
      <c r="F19" s="13"/>
    </row>
    <row r="20" spans="1:6" ht="48" x14ac:dyDescent="0.2">
      <c r="A20" s="18" t="s">
        <v>19</v>
      </c>
      <c r="B20" s="19">
        <v>10</v>
      </c>
      <c r="C20" s="95"/>
      <c r="D20" s="96">
        <v>4</v>
      </c>
      <c r="E20" s="13"/>
      <c r="F20" s="13"/>
    </row>
    <row r="21" spans="1:6" ht="35.25" customHeight="1" x14ac:dyDescent="0.2">
      <c r="A21" s="20" t="s">
        <v>20</v>
      </c>
      <c r="B21" s="19">
        <v>5</v>
      </c>
      <c r="C21" s="95"/>
      <c r="D21" s="93" t="s">
        <v>62</v>
      </c>
      <c r="E21" s="13"/>
      <c r="F21" s="13"/>
    </row>
    <row r="22" spans="1:6" ht="48" x14ac:dyDescent="0.2">
      <c r="A22" s="18" t="s">
        <v>21</v>
      </c>
      <c r="B22" s="19">
        <v>10</v>
      </c>
      <c r="C22" s="95"/>
      <c r="D22" s="97">
        <v>6</v>
      </c>
      <c r="E22" s="13"/>
      <c r="F22" s="13"/>
    </row>
    <row r="23" spans="1:6" ht="40" customHeight="1" x14ac:dyDescent="0.2">
      <c r="A23" s="21" t="s">
        <v>22</v>
      </c>
      <c r="B23" s="22">
        <f>SUM(B12:B22)</f>
        <v>100</v>
      </c>
      <c r="C23" s="23">
        <f>SUM(C12:C22)</f>
        <v>0</v>
      </c>
      <c r="D23" s="17"/>
      <c r="E23" s="13"/>
      <c r="F23" s="13"/>
    </row>
  </sheetData>
  <mergeCells count="10">
    <mergeCell ref="A2:F2"/>
    <mergeCell ref="B9:E9"/>
    <mergeCell ref="A3:F3"/>
    <mergeCell ref="B10:F10"/>
    <mergeCell ref="B4:F4"/>
    <mergeCell ref="B5:F5"/>
    <mergeCell ref="D8:E8"/>
    <mergeCell ref="B6:F6"/>
    <mergeCell ref="B7:F7"/>
    <mergeCell ref="B8:C8"/>
  </mergeCells>
  <pageMargins left="1" right="1" top="1" bottom="1" header="0.25" footer="0.25"/>
  <pageSetup orientation="portrait" r:id="rId1"/>
  <headerFooter>
    <oddFooter>&amp;C&amp;"Helvetica,Regular"&amp;12&amp;K000000&amp;P</oddFooter>
  </headerFooter>
  <rowBreaks count="1" manualBreakCount="1">
    <brk id="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2"/>
  <sheetViews>
    <sheetView showGridLines="0" workbookViewId="0">
      <selection activeCell="B4" sqref="B4:F4"/>
    </sheetView>
  </sheetViews>
  <sheetFormatPr baseColWidth="10" defaultColWidth="8.83203125" defaultRowHeight="15" customHeight="1" x14ac:dyDescent="0.2"/>
  <cols>
    <col min="1" max="1" width="24.33203125" style="24" customWidth="1"/>
    <col min="2" max="2" width="11" style="24" customWidth="1"/>
    <col min="3" max="5" width="8.83203125" style="24" customWidth="1"/>
    <col min="6" max="6" width="4.5" style="24" customWidth="1"/>
    <col min="7" max="256" width="8.83203125" style="24" customWidth="1"/>
  </cols>
  <sheetData>
    <row r="1" spans="1:6" ht="28.5" customHeight="1" x14ac:dyDescent="0.2">
      <c r="A1" s="12"/>
      <c r="B1" s="12"/>
      <c r="C1" s="12"/>
      <c r="D1" s="25"/>
      <c r="E1" s="25"/>
      <c r="F1" s="25"/>
    </row>
    <row r="2" spans="1:6" ht="60" customHeight="1" x14ac:dyDescent="0.2">
      <c r="A2" s="123" t="s">
        <v>74</v>
      </c>
      <c r="B2" s="124"/>
      <c r="C2" s="124"/>
      <c r="D2" s="124"/>
      <c r="E2" s="124"/>
      <c r="F2" s="124"/>
    </row>
    <row r="3" spans="1:6" ht="60" customHeight="1" x14ac:dyDescent="0.2">
      <c r="A3" s="127" t="s">
        <v>0</v>
      </c>
      <c r="B3" s="128"/>
      <c r="C3" s="128"/>
      <c r="D3" s="128"/>
      <c r="E3" s="128"/>
      <c r="F3" s="128"/>
    </row>
    <row r="4" spans="1:6" ht="44" customHeight="1" x14ac:dyDescent="0.2">
      <c r="A4" s="46" t="s">
        <v>1</v>
      </c>
      <c r="B4" s="132"/>
      <c r="C4" s="133"/>
      <c r="D4" s="133"/>
      <c r="E4" s="133"/>
      <c r="F4" s="134"/>
    </row>
    <row r="5" spans="1:6" ht="40" customHeight="1" x14ac:dyDescent="0.2">
      <c r="A5" s="47" t="s">
        <v>2</v>
      </c>
      <c r="B5" s="135"/>
      <c r="C5" s="136"/>
      <c r="D5" s="136"/>
      <c r="E5" s="136"/>
      <c r="F5" s="137"/>
    </row>
    <row r="6" spans="1:6" ht="40" customHeight="1" x14ac:dyDescent="0.2">
      <c r="A6" s="48" t="s">
        <v>3</v>
      </c>
      <c r="B6" s="140"/>
      <c r="C6" s="136"/>
      <c r="D6" s="136"/>
      <c r="E6" s="136"/>
      <c r="F6" s="137"/>
    </row>
    <row r="7" spans="1:6" ht="40" customHeight="1" x14ac:dyDescent="0.2">
      <c r="A7" s="48" t="s">
        <v>4</v>
      </c>
      <c r="B7" s="141"/>
      <c r="C7" s="142"/>
      <c r="D7" s="142"/>
      <c r="E7" s="142"/>
      <c r="F7" s="143"/>
    </row>
    <row r="8" spans="1:6" ht="40" customHeight="1" x14ac:dyDescent="0.2">
      <c r="A8" s="47" t="s">
        <v>5</v>
      </c>
      <c r="B8" s="144">
        <f>C18*7.5/100</f>
        <v>0</v>
      </c>
      <c r="C8" s="145"/>
      <c r="D8" s="138" t="s">
        <v>23</v>
      </c>
      <c r="E8" s="139"/>
      <c r="F8" s="49"/>
    </row>
    <row r="9" spans="1:6" ht="40" customHeight="1" x14ac:dyDescent="0.2">
      <c r="A9" s="48" t="s">
        <v>6</v>
      </c>
      <c r="B9" s="125" t="str">
        <f ca="1">IF(AND(MONTH(TODAY())&gt;=5,MONTH(TODAY())&lt;=8),"Summer ",IF(AND(MONTH(TODAY())&gt;=1,MONTH(TODAY())&lt;=4),"Spring ",IF(AND(MONTH(TODAY())&gt;=9,MONTH(TODAY())&lt;=12),"Fall ")))</f>
        <v xml:space="preserve">Summer </v>
      </c>
      <c r="C9" s="126"/>
      <c r="D9" s="126"/>
      <c r="E9" s="126"/>
      <c r="F9" s="50"/>
    </row>
    <row r="10" spans="1:6" ht="40" customHeight="1" x14ac:dyDescent="0.2">
      <c r="A10" s="51" t="s">
        <v>7</v>
      </c>
      <c r="B10" s="129"/>
      <c r="C10" s="130"/>
      <c r="D10" s="130"/>
      <c r="E10" s="130"/>
      <c r="F10" s="131"/>
    </row>
    <row r="11" spans="1:6" ht="40" customHeight="1" x14ac:dyDescent="0.2">
      <c r="A11" s="52" t="s">
        <v>8</v>
      </c>
      <c r="B11" s="85" t="s">
        <v>9</v>
      </c>
      <c r="C11" s="86" t="s">
        <v>10</v>
      </c>
      <c r="D11" s="91" t="s">
        <v>61</v>
      </c>
      <c r="E11" s="61"/>
      <c r="F11" s="61"/>
    </row>
    <row r="12" spans="1:6" ht="64" x14ac:dyDescent="0.2">
      <c r="A12" s="54" t="s">
        <v>24</v>
      </c>
      <c r="B12" s="55">
        <v>40</v>
      </c>
      <c r="C12" s="78">
        <v>0</v>
      </c>
      <c r="D12" s="92" t="s">
        <v>63</v>
      </c>
      <c r="E12" s="53"/>
      <c r="F12" s="53"/>
    </row>
    <row r="13" spans="1:6" ht="64" x14ac:dyDescent="0.2">
      <c r="A13" s="56" t="s">
        <v>25</v>
      </c>
      <c r="B13" s="55">
        <v>15</v>
      </c>
      <c r="C13" s="78">
        <v>0</v>
      </c>
      <c r="D13" s="93" t="s">
        <v>63</v>
      </c>
      <c r="E13" s="53"/>
      <c r="F13" s="53"/>
    </row>
    <row r="14" spans="1:6" ht="80" x14ac:dyDescent="0.2">
      <c r="A14" s="54" t="s">
        <v>26</v>
      </c>
      <c r="B14" s="55">
        <v>15</v>
      </c>
      <c r="C14" s="78">
        <v>0</v>
      </c>
      <c r="D14" s="93" t="s">
        <v>67</v>
      </c>
      <c r="E14" s="53"/>
      <c r="F14" s="53"/>
    </row>
    <row r="15" spans="1:6" ht="96" x14ac:dyDescent="0.2">
      <c r="A15" s="54" t="s">
        <v>27</v>
      </c>
      <c r="B15" s="55">
        <v>10</v>
      </c>
      <c r="C15" s="78">
        <v>0</v>
      </c>
      <c r="D15" s="93" t="s">
        <v>66</v>
      </c>
      <c r="E15" s="53"/>
      <c r="F15" s="53"/>
    </row>
    <row r="16" spans="1:6" ht="64" x14ac:dyDescent="0.2">
      <c r="A16" s="54" t="s">
        <v>28</v>
      </c>
      <c r="B16" s="55">
        <v>10</v>
      </c>
      <c r="C16" s="78">
        <v>0</v>
      </c>
      <c r="D16" s="93">
        <v>4</v>
      </c>
      <c r="E16" s="53"/>
      <c r="F16" s="53"/>
    </row>
    <row r="17" spans="1:256" ht="64" x14ac:dyDescent="0.2">
      <c r="A17" s="54" t="s">
        <v>29</v>
      </c>
      <c r="B17" s="55">
        <v>10</v>
      </c>
      <c r="C17" s="78">
        <v>0</v>
      </c>
      <c r="D17" s="94">
        <v>6</v>
      </c>
      <c r="E17" s="53"/>
      <c r="F17" s="53"/>
    </row>
    <row r="18" spans="1:256" ht="40" customHeight="1" x14ac:dyDescent="0.2">
      <c r="A18" s="57" t="s">
        <v>22</v>
      </c>
      <c r="B18" s="58">
        <f>SUM(B12:B17)</f>
        <v>100</v>
      </c>
      <c r="C18" s="59">
        <f>SUM(C12:C17)</f>
        <v>0</v>
      </c>
      <c r="D18" s="53"/>
      <c r="E18" s="53"/>
      <c r="F18" s="42"/>
      <c r="IV18"/>
    </row>
    <row r="19" spans="1:256" ht="40" customHeight="1" x14ac:dyDescent="0.2">
      <c r="A19" s="26"/>
      <c r="B19" s="26"/>
      <c r="C19" s="26"/>
      <c r="D19" s="13"/>
      <c r="E19" s="13"/>
      <c r="IV19"/>
    </row>
    <row r="20" spans="1:256" ht="40" customHeight="1" x14ac:dyDescent="0.2">
      <c r="A20" s="12"/>
      <c r="B20" s="12"/>
      <c r="C20" s="12"/>
      <c r="D20" s="13"/>
      <c r="E20" s="13"/>
      <c r="IV20"/>
    </row>
    <row r="21" spans="1:256" ht="40" customHeight="1" x14ac:dyDescent="0.2">
      <c r="A21" s="12"/>
      <c r="B21" s="12"/>
      <c r="C21" s="12"/>
      <c r="D21" s="13"/>
      <c r="E21" s="13"/>
      <c r="IV21"/>
    </row>
    <row r="22" spans="1:256" ht="15" customHeight="1" x14ac:dyDescent="0.2">
      <c r="IV22"/>
    </row>
  </sheetData>
  <mergeCells count="10">
    <mergeCell ref="A2:F2"/>
    <mergeCell ref="B9:E9"/>
    <mergeCell ref="A3:F3"/>
    <mergeCell ref="B10:F10"/>
    <mergeCell ref="B4:F4"/>
    <mergeCell ref="B5:F5"/>
    <mergeCell ref="D8:E8"/>
    <mergeCell ref="B6:F6"/>
    <mergeCell ref="B7:F7"/>
    <mergeCell ref="B8:C8"/>
  </mergeCells>
  <pageMargins left="1" right="1" top="1" bottom="1" header="0.25" footer="0.25"/>
  <pageSetup orientation="portrait" r:id="rId1"/>
  <headerFooter>
    <oddFooter>&amp;C&amp;"Helvetica,Regular"&amp;12&amp;K000000&amp;P</oddFooter>
  </headerFooter>
  <rowBreaks count="1" manualBreakCount="1">
    <brk id="1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8"/>
  <sheetViews>
    <sheetView showGridLines="0" workbookViewId="0">
      <selection activeCell="B4" sqref="B4:F4"/>
    </sheetView>
  </sheetViews>
  <sheetFormatPr baseColWidth="10" defaultColWidth="8.83203125" defaultRowHeight="15" customHeight="1" x14ac:dyDescent="0.2"/>
  <cols>
    <col min="1" max="1" width="29.6640625" style="27" customWidth="1"/>
    <col min="2" max="2" width="11" style="27" customWidth="1"/>
    <col min="3" max="5" width="8.83203125" style="27" customWidth="1"/>
    <col min="6" max="6" width="4.5" style="27" customWidth="1"/>
    <col min="7" max="256" width="8.83203125" style="27" customWidth="1"/>
  </cols>
  <sheetData>
    <row r="1" spans="1:6" ht="31.25" customHeight="1" x14ac:dyDescent="0.2">
      <c r="A1" s="12"/>
      <c r="B1" s="12"/>
      <c r="C1" s="12"/>
      <c r="D1" s="25"/>
      <c r="E1" s="25"/>
      <c r="F1" s="25"/>
    </row>
    <row r="2" spans="1:6" ht="65.5" customHeight="1" x14ac:dyDescent="0.2">
      <c r="A2" s="123" t="s">
        <v>75</v>
      </c>
      <c r="B2" s="124"/>
      <c r="C2" s="124"/>
      <c r="D2" s="124"/>
      <c r="E2" s="124"/>
      <c r="F2" s="124"/>
    </row>
    <row r="3" spans="1:6" ht="65.5" customHeight="1" x14ac:dyDescent="0.2">
      <c r="A3" s="127" t="s">
        <v>0</v>
      </c>
      <c r="B3" s="128"/>
      <c r="C3" s="128"/>
      <c r="D3" s="128"/>
      <c r="E3" s="128"/>
      <c r="F3" s="128"/>
    </row>
    <row r="4" spans="1:6" ht="43.75" customHeight="1" x14ac:dyDescent="0.2">
      <c r="A4" s="46" t="s">
        <v>1</v>
      </c>
      <c r="B4" s="132"/>
      <c r="C4" s="133"/>
      <c r="D4" s="133"/>
      <c r="E4" s="133"/>
      <c r="F4" s="134"/>
    </row>
    <row r="5" spans="1:6" ht="43.75" customHeight="1" x14ac:dyDescent="0.2">
      <c r="A5" s="47" t="s">
        <v>2</v>
      </c>
      <c r="B5" s="135"/>
      <c r="C5" s="146"/>
      <c r="D5" s="146"/>
      <c r="E5" s="146"/>
      <c r="F5" s="147"/>
    </row>
    <row r="6" spans="1:6" ht="43.75" customHeight="1" x14ac:dyDescent="0.2">
      <c r="A6" s="48" t="s">
        <v>3</v>
      </c>
      <c r="B6" s="140"/>
      <c r="C6" s="146"/>
      <c r="D6" s="146"/>
      <c r="E6" s="146"/>
      <c r="F6" s="147"/>
    </row>
    <row r="7" spans="1:6" ht="43.75" customHeight="1" x14ac:dyDescent="0.2">
      <c r="A7" s="48" t="s">
        <v>4</v>
      </c>
      <c r="B7" s="148"/>
      <c r="C7" s="149"/>
      <c r="D7" s="149"/>
      <c r="E7" s="149"/>
      <c r="F7" s="150"/>
    </row>
    <row r="8" spans="1:6" ht="43.75" customHeight="1" x14ac:dyDescent="0.2">
      <c r="A8" s="47" t="s">
        <v>5</v>
      </c>
      <c r="B8" s="144">
        <f>SUM(C18)</f>
        <v>0</v>
      </c>
      <c r="C8" s="151"/>
      <c r="D8" s="151">
        <f>B8*7.5/100</f>
        <v>0</v>
      </c>
      <c r="E8" s="151"/>
      <c r="F8" s="49"/>
    </row>
    <row r="9" spans="1:6" ht="43.75" customHeight="1" x14ac:dyDescent="0.2">
      <c r="A9" s="48" t="s">
        <v>6</v>
      </c>
      <c r="B9" s="125" t="str">
        <f ca="1">IF(AND(MONTH(TODAY())&gt;=5,MONTH(TODAY())&lt;=8),"Summer ",IF(AND(MONTH(TODAY())&gt;=1,MONTH(TODAY())&lt;=4),"Spring ",IF(AND(MONTH(TODAY())&gt;=9,MONTH(TODAY())&lt;=12),"Fall ")))</f>
        <v xml:space="preserve">Summer </v>
      </c>
      <c r="C9" s="126"/>
      <c r="D9" s="126"/>
      <c r="E9" s="126"/>
      <c r="F9" s="50"/>
    </row>
    <row r="10" spans="1:6" ht="43.75" customHeight="1" x14ac:dyDescent="0.2">
      <c r="A10" s="51" t="s">
        <v>7</v>
      </c>
      <c r="B10" s="129"/>
      <c r="C10" s="130"/>
      <c r="D10" s="130"/>
      <c r="E10" s="130"/>
      <c r="F10" s="131"/>
    </row>
    <row r="11" spans="1:6" ht="18" customHeight="1" x14ac:dyDescent="0.2">
      <c r="A11" s="52" t="s">
        <v>8</v>
      </c>
      <c r="B11" s="85" t="s">
        <v>9</v>
      </c>
      <c r="C11" s="86" t="s">
        <v>10</v>
      </c>
      <c r="D11" s="91" t="s">
        <v>61</v>
      </c>
      <c r="E11" s="61"/>
      <c r="F11" s="61"/>
    </row>
    <row r="12" spans="1:6" ht="80" x14ac:dyDescent="0.2">
      <c r="A12" s="54" t="s">
        <v>30</v>
      </c>
      <c r="B12" s="55">
        <v>35</v>
      </c>
      <c r="C12" s="78">
        <v>0</v>
      </c>
      <c r="D12" s="92" t="s">
        <v>63</v>
      </c>
      <c r="E12" s="53"/>
      <c r="F12" s="53"/>
    </row>
    <row r="13" spans="1:6" ht="64" x14ac:dyDescent="0.2">
      <c r="A13" s="56" t="s">
        <v>25</v>
      </c>
      <c r="B13" s="55">
        <v>15</v>
      </c>
      <c r="C13" s="78">
        <v>0</v>
      </c>
      <c r="D13" s="93" t="s">
        <v>63</v>
      </c>
      <c r="E13" s="53"/>
      <c r="F13" s="53"/>
    </row>
    <row r="14" spans="1:6" ht="64" x14ac:dyDescent="0.2">
      <c r="A14" s="54" t="s">
        <v>26</v>
      </c>
      <c r="B14" s="55">
        <v>15</v>
      </c>
      <c r="C14" s="78">
        <v>0</v>
      </c>
      <c r="D14" s="93" t="s">
        <v>67</v>
      </c>
      <c r="E14" s="53"/>
      <c r="F14" s="53"/>
    </row>
    <row r="15" spans="1:6" ht="32" x14ac:dyDescent="0.2">
      <c r="A15" s="54" t="s">
        <v>31</v>
      </c>
      <c r="B15" s="55">
        <v>15</v>
      </c>
      <c r="C15" s="78">
        <v>0</v>
      </c>
      <c r="D15" s="93">
        <v>5</v>
      </c>
      <c r="E15" s="53"/>
      <c r="F15" s="53"/>
    </row>
    <row r="16" spans="1:6" ht="48" x14ac:dyDescent="0.2">
      <c r="A16" s="54" t="s">
        <v>28</v>
      </c>
      <c r="B16" s="55">
        <v>10</v>
      </c>
      <c r="C16" s="78">
        <v>0</v>
      </c>
      <c r="D16" s="93">
        <v>4</v>
      </c>
      <c r="E16" s="53"/>
      <c r="F16" s="53"/>
    </row>
    <row r="17" spans="1:6" ht="48" x14ac:dyDescent="0.2">
      <c r="A17" s="54" t="s">
        <v>29</v>
      </c>
      <c r="B17" s="55">
        <v>10</v>
      </c>
      <c r="C17" s="78">
        <v>0</v>
      </c>
      <c r="D17" s="94">
        <v>6</v>
      </c>
      <c r="E17" s="53"/>
      <c r="F17" s="53"/>
    </row>
    <row r="18" spans="1:6" ht="18" customHeight="1" x14ac:dyDescent="0.2">
      <c r="A18" s="57" t="s">
        <v>22</v>
      </c>
      <c r="B18" s="58">
        <f>SUM(B12:B17)</f>
        <v>100</v>
      </c>
      <c r="C18" s="59">
        <f>SUM(C12:C17)</f>
        <v>0</v>
      </c>
      <c r="D18" s="39"/>
      <c r="E18" s="53"/>
      <c r="F18" s="53"/>
    </row>
  </sheetData>
  <mergeCells count="10">
    <mergeCell ref="A2:F2"/>
    <mergeCell ref="B9:E9"/>
    <mergeCell ref="A3:F3"/>
    <mergeCell ref="B10:F10"/>
    <mergeCell ref="B4:F4"/>
    <mergeCell ref="B6:F6"/>
    <mergeCell ref="B7:F7"/>
    <mergeCell ref="B8:C8"/>
    <mergeCell ref="B5:F5"/>
    <mergeCell ref="D8:E8"/>
  </mergeCells>
  <pageMargins left="1" right="1" top="1" bottom="1" header="0.25" footer="0.25"/>
  <pageSetup orientation="portrait" r:id="rId1"/>
  <headerFooter>
    <oddFooter>&amp;C&amp;"Helvetica,Regular"&amp;12&amp;K000000&amp;P</oddFooter>
  </headerFooter>
  <rowBreaks count="1" manualBreakCount="1">
    <brk id="1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3"/>
  <sheetViews>
    <sheetView showGridLines="0" workbookViewId="0">
      <selection activeCell="B4" sqref="B4:F4"/>
    </sheetView>
  </sheetViews>
  <sheetFormatPr baseColWidth="10" defaultColWidth="8.83203125" defaultRowHeight="15" customHeight="1" x14ac:dyDescent="0.2"/>
  <cols>
    <col min="1" max="1" width="29" style="28" customWidth="1"/>
    <col min="2" max="2" width="11" style="28" customWidth="1"/>
    <col min="3" max="5" width="8.83203125" style="28" customWidth="1"/>
    <col min="6" max="6" width="4.5" style="28" customWidth="1"/>
    <col min="7" max="256" width="8.83203125" style="28" customWidth="1"/>
  </cols>
  <sheetData>
    <row r="1" spans="1:6" ht="28.5" customHeight="1" x14ac:dyDescent="0.2">
      <c r="A1" s="2"/>
      <c r="B1" s="3"/>
      <c r="C1" s="3"/>
      <c r="D1" s="4"/>
      <c r="E1" s="4"/>
      <c r="F1" s="5"/>
    </row>
    <row r="2" spans="1:6" ht="60" customHeight="1" x14ac:dyDescent="0.2">
      <c r="A2" s="100" t="s">
        <v>76</v>
      </c>
      <c r="B2" s="124"/>
      <c r="C2" s="124"/>
      <c r="D2" s="124"/>
      <c r="E2" s="124"/>
      <c r="F2" s="152"/>
    </row>
    <row r="3" spans="1:6" ht="60" customHeight="1" x14ac:dyDescent="0.2">
      <c r="A3" s="153" t="s">
        <v>0</v>
      </c>
      <c r="B3" s="128"/>
      <c r="C3" s="128"/>
      <c r="D3" s="128"/>
      <c r="E3" s="128"/>
      <c r="F3" s="154"/>
    </row>
    <row r="4" spans="1:6" ht="44" customHeight="1" x14ac:dyDescent="0.2">
      <c r="A4" s="46" t="s">
        <v>1</v>
      </c>
      <c r="B4" s="132"/>
      <c r="C4" s="133"/>
      <c r="D4" s="133"/>
      <c r="E4" s="133"/>
      <c r="F4" s="134"/>
    </row>
    <row r="5" spans="1:6" ht="40" customHeight="1" x14ac:dyDescent="0.2">
      <c r="A5" s="47" t="s">
        <v>2</v>
      </c>
      <c r="B5" s="135"/>
      <c r="C5" s="146"/>
      <c r="D5" s="146"/>
      <c r="E5" s="146"/>
      <c r="F5" s="147"/>
    </row>
    <row r="6" spans="1:6" ht="40" customHeight="1" x14ac:dyDescent="0.2">
      <c r="A6" s="48" t="s">
        <v>3</v>
      </c>
      <c r="B6" s="140"/>
      <c r="C6" s="146"/>
      <c r="D6" s="146"/>
      <c r="E6" s="146"/>
      <c r="F6" s="147"/>
    </row>
    <row r="7" spans="1:6" ht="40" customHeight="1" x14ac:dyDescent="0.2">
      <c r="A7" s="48" t="s">
        <v>4</v>
      </c>
      <c r="B7" s="148"/>
      <c r="C7" s="142"/>
      <c r="D7" s="142"/>
      <c r="E7" s="142"/>
      <c r="F7" s="143"/>
    </row>
    <row r="8" spans="1:6" ht="40" customHeight="1" x14ac:dyDescent="0.2">
      <c r="A8" s="47" t="s">
        <v>5</v>
      </c>
      <c r="B8" s="144">
        <f>SUM(C23)</f>
        <v>0</v>
      </c>
      <c r="C8" s="151"/>
      <c r="D8" s="151">
        <f>B8*15/100</f>
        <v>0</v>
      </c>
      <c r="E8" s="151"/>
      <c r="F8" s="49"/>
    </row>
    <row r="9" spans="1:6" ht="40" customHeight="1" x14ac:dyDescent="0.2">
      <c r="A9" s="48" t="s">
        <v>6</v>
      </c>
      <c r="B9" s="125" t="str">
        <f ca="1">IF(AND(MONTH(TODAY())&gt;=5,MONTH(TODAY())&lt;=8),"Summer ",IF(AND(MONTH(TODAY())&gt;=1,MONTH(TODAY())&lt;=4),"Spring ",IF(AND(MONTH(TODAY())&gt;=9,MONTH(TODAY())&lt;=12),"Fall ")))</f>
        <v xml:space="preserve">Summer </v>
      </c>
      <c r="C9" s="126"/>
      <c r="D9" s="126"/>
      <c r="E9" s="126"/>
      <c r="F9" s="50"/>
    </row>
    <row r="10" spans="1:6" ht="40" customHeight="1" x14ac:dyDescent="0.2">
      <c r="A10" s="51" t="s">
        <v>7</v>
      </c>
      <c r="B10" s="129"/>
      <c r="C10" s="130"/>
      <c r="D10" s="130"/>
      <c r="E10" s="130"/>
      <c r="F10" s="131"/>
    </row>
    <row r="11" spans="1:6" ht="51.25" customHeight="1" x14ac:dyDescent="0.2">
      <c r="A11" s="52" t="s">
        <v>8</v>
      </c>
      <c r="B11" s="85" t="s">
        <v>9</v>
      </c>
      <c r="C11" s="86" t="s">
        <v>10</v>
      </c>
      <c r="D11" s="91" t="s">
        <v>61</v>
      </c>
      <c r="E11" s="61"/>
      <c r="F11" s="61"/>
    </row>
    <row r="12" spans="1:6" ht="32" x14ac:dyDescent="0.2">
      <c r="A12" s="54" t="s">
        <v>32</v>
      </c>
      <c r="B12" s="55">
        <v>5</v>
      </c>
      <c r="C12" s="78">
        <v>0</v>
      </c>
      <c r="D12" s="92" t="s">
        <v>68</v>
      </c>
      <c r="E12" s="60"/>
      <c r="F12" s="61"/>
    </row>
    <row r="13" spans="1:6" ht="32" x14ac:dyDescent="0.2">
      <c r="A13" s="54" t="s">
        <v>33</v>
      </c>
      <c r="B13" s="55">
        <v>5</v>
      </c>
      <c r="C13" s="78">
        <v>0</v>
      </c>
      <c r="D13" s="93" t="s">
        <v>68</v>
      </c>
      <c r="E13" s="60"/>
      <c r="F13" s="61"/>
    </row>
    <row r="14" spans="1:6" ht="32" x14ac:dyDescent="0.2">
      <c r="A14" s="54" t="s">
        <v>34</v>
      </c>
      <c r="B14" s="55">
        <v>5</v>
      </c>
      <c r="C14" s="78">
        <v>0</v>
      </c>
      <c r="D14" s="93" t="s">
        <v>68</v>
      </c>
      <c r="E14" s="60"/>
      <c r="F14" s="61"/>
    </row>
    <row r="15" spans="1:6" ht="80" x14ac:dyDescent="0.2">
      <c r="A15" s="54" t="s">
        <v>35</v>
      </c>
      <c r="B15" s="55">
        <v>5</v>
      </c>
      <c r="C15" s="78">
        <v>0</v>
      </c>
      <c r="D15" s="93" t="s">
        <v>68</v>
      </c>
      <c r="E15" s="60"/>
      <c r="F15" s="61"/>
    </row>
    <row r="16" spans="1:6" ht="32" x14ac:dyDescent="0.2">
      <c r="A16" s="54" t="s">
        <v>36</v>
      </c>
      <c r="B16" s="55">
        <v>5</v>
      </c>
      <c r="C16" s="78">
        <v>0</v>
      </c>
      <c r="D16" s="93" t="s">
        <v>68</v>
      </c>
      <c r="E16" s="60"/>
      <c r="F16" s="61"/>
    </row>
    <row r="17" spans="1:6" ht="32" x14ac:dyDescent="0.2">
      <c r="A17" s="54" t="s">
        <v>37</v>
      </c>
      <c r="B17" s="55">
        <v>5</v>
      </c>
      <c r="C17" s="78">
        <v>0</v>
      </c>
      <c r="D17" s="93" t="s">
        <v>68</v>
      </c>
      <c r="E17" s="60"/>
      <c r="F17" s="61"/>
    </row>
    <row r="18" spans="1:6" ht="32" x14ac:dyDescent="0.2">
      <c r="A18" s="54" t="s">
        <v>38</v>
      </c>
      <c r="B18" s="55">
        <v>10</v>
      </c>
      <c r="C18" s="78">
        <v>0</v>
      </c>
      <c r="D18" s="93" t="s">
        <v>68</v>
      </c>
      <c r="E18" s="60"/>
      <c r="F18" s="61"/>
    </row>
    <row r="19" spans="1:6" ht="32" x14ac:dyDescent="0.2">
      <c r="A19" s="54" t="s">
        <v>39</v>
      </c>
      <c r="B19" s="55">
        <v>15</v>
      </c>
      <c r="C19" s="78">
        <v>0</v>
      </c>
      <c r="D19" s="93" t="s">
        <v>68</v>
      </c>
      <c r="E19" s="60"/>
      <c r="F19" s="61"/>
    </row>
    <row r="20" spans="1:6" ht="48" x14ac:dyDescent="0.2">
      <c r="A20" s="54" t="s">
        <v>40</v>
      </c>
      <c r="B20" s="55">
        <v>10</v>
      </c>
      <c r="C20" s="78">
        <v>0</v>
      </c>
      <c r="D20" s="93" t="s">
        <v>68</v>
      </c>
      <c r="E20" s="60"/>
      <c r="F20" s="61"/>
    </row>
    <row r="21" spans="1:6" ht="48" x14ac:dyDescent="0.2">
      <c r="A21" s="54" t="s">
        <v>41</v>
      </c>
      <c r="B21" s="55">
        <v>10</v>
      </c>
      <c r="C21" s="78">
        <v>0</v>
      </c>
      <c r="D21" s="93" t="s">
        <v>68</v>
      </c>
      <c r="E21" s="60"/>
      <c r="F21" s="61"/>
    </row>
    <row r="22" spans="1:6" ht="64" x14ac:dyDescent="0.2">
      <c r="A22" s="54" t="s">
        <v>42</v>
      </c>
      <c r="B22" s="55">
        <v>25</v>
      </c>
      <c r="C22" s="78">
        <v>0</v>
      </c>
      <c r="D22" s="94" t="s">
        <v>68</v>
      </c>
      <c r="E22" s="60"/>
      <c r="F22" s="61"/>
    </row>
    <row r="23" spans="1:6" ht="18" customHeight="1" x14ac:dyDescent="0.2">
      <c r="A23" s="57" t="s">
        <v>22</v>
      </c>
      <c r="B23" s="58">
        <f>SUM(B12:B22)</f>
        <v>100</v>
      </c>
      <c r="C23" s="59">
        <f>SUM(C12:C22)</f>
        <v>0</v>
      </c>
      <c r="D23" s="40"/>
      <c r="E23" s="60"/>
      <c r="F23" s="61"/>
    </row>
  </sheetData>
  <mergeCells count="10">
    <mergeCell ref="A2:F2"/>
    <mergeCell ref="B9:E9"/>
    <mergeCell ref="B4:F4"/>
    <mergeCell ref="B7:F7"/>
    <mergeCell ref="B10:F10"/>
    <mergeCell ref="A3:F3"/>
    <mergeCell ref="B8:C8"/>
    <mergeCell ref="B5:F5"/>
    <mergeCell ref="D8:E8"/>
    <mergeCell ref="B6:F6"/>
  </mergeCells>
  <pageMargins left="1" right="1" top="1" bottom="1" header="0.25" footer="0.25"/>
  <pageSetup orientation="portrait" r:id="rId1"/>
  <headerFooter>
    <oddFooter>&amp;C&amp;"Helvetica,Regular"&amp;12&amp;K000000&amp;P</oddFooter>
  </headerFooter>
  <rowBreaks count="1" manualBreakCount="1">
    <brk id="1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32"/>
  <sheetViews>
    <sheetView showGridLines="0" tabSelected="1" workbookViewId="0">
      <selection activeCell="I9" sqref="I9"/>
    </sheetView>
  </sheetViews>
  <sheetFormatPr baseColWidth="10" defaultColWidth="8.83203125" defaultRowHeight="15" customHeight="1" x14ac:dyDescent="0.2"/>
  <cols>
    <col min="1" max="1" width="35.5" style="30" customWidth="1"/>
    <col min="2" max="2" width="11" style="30" customWidth="1"/>
    <col min="3" max="3" width="10.5" style="30" bestFit="1" customWidth="1"/>
    <col min="4" max="4" width="9.5" style="30" bestFit="1" customWidth="1"/>
    <col min="5" max="5" width="8.83203125" style="30" customWidth="1"/>
    <col min="6" max="6" width="4.5" style="30" customWidth="1"/>
    <col min="7" max="256" width="8.83203125" style="30" customWidth="1"/>
  </cols>
  <sheetData>
    <row r="1" spans="1:6" ht="28.5" customHeight="1" x14ac:dyDescent="0.2">
      <c r="A1" s="31"/>
      <c r="B1" s="32"/>
      <c r="C1" s="32"/>
      <c r="D1" s="33"/>
      <c r="E1" s="33"/>
      <c r="F1" s="34"/>
    </row>
    <row r="2" spans="1:6" ht="60" customHeight="1" x14ac:dyDescent="0.2">
      <c r="A2" s="155" t="s">
        <v>77</v>
      </c>
      <c r="B2" s="156"/>
      <c r="C2" s="156"/>
      <c r="D2" s="156"/>
      <c r="E2" s="156"/>
      <c r="F2" s="157"/>
    </row>
    <row r="3" spans="1:6" ht="60" customHeight="1" x14ac:dyDescent="0.2">
      <c r="A3" s="160" t="s">
        <v>0</v>
      </c>
      <c r="B3" s="161"/>
      <c r="C3" s="161"/>
      <c r="D3" s="161"/>
      <c r="E3" s="161"/>
      <c r="F3" s="162"/>
    </row>
    <row r="4" spans="1:6" ht="44" customHeight="1" x14ac:dyDescent="0.2">
      <c r="A4" s="46" t="s">
        <v>1</v>
      </c>
      <c r="B4" s="132"/>
      <c r="C4" s="133"/>
      <c r="D4" s="133"/>
      <c r="E4" s="133"/>
      <c r="F4" s="134"/>
    </row>
    <row r="5" spans="1:6" ht="40" customHeight="1" x14ac:dyDescent="0.2">
      <c r="A5" s="47" t="s">
        <v>2</v>
      </c>
      <c r="B5" s="135"/>
      <c r="C5" s="146"/>
      <c r="D5" s="146"/>
      <c r="E5" s="146"/>
      <c r="F5" s="147"/>
    </row>
    <row r="6" spans="1:6" ht="40" customHeight="1" x14ac:dyDescent="0.2">
      <c r="A6" s="48" t="s">
        <v>3</v>
      </c>
      <c r="B6" s="140"/>
      <c r="C6" s="146"/>
      <c r="D6" s="146"/>
      <c r="E6" s="146"/>
      <c r="F6" s="147"/>
    </row>
    <row r="7" spans="1:6" ht="40" customHeight="1" x14ac:dyDescent="0.2">
      <c r="A7" s="62" t="s">
        <v>4</v>
      </c>
      <c r="B7" s="165"/>
      <c r="C7" s="166"/>
      <c r="D7" s="166"/>
      <c r="E7" s="166"/>
      <c r="F7" s="167"/>
    </row>
    <row r="8" spans="1:6" ht="40" customHeight="1" x14ac:dyDescent="0.2">
      <c r="A8" s="62" t="s">
        <v>43</v>
      </c>
      <c r="B8" s="63" t="s">
        <v>44</v>
      </c>
      <c r="C8" s="63" t="s">
        <v>45</v>
      </c>
      <c r="D8" s="169" t="s">
        <v>46</v>
      </c>
      <c r="E8" s="170"/>
      <c r="F8" s="64"/>
    </row>
    <row r="9" spans="1:6" ht="40" customHeight="1" x14ac:dyDescent="0.2">
      <c r="A9" s="62" t="s">
        <v>47</v>
      </c>
      <c r="B9" s="65">
        <v>20</v>
      </c>
      <c r="C9" s="65">
        <v>25</v>
      </c>
      <c r="D9" s="158">
        <v>45</v>
      </c>
      <c r="E9" s="159"/>
      <c r="F9" s="66"/>
    </row>
    <row r="10" spans="1:6" ht="40" customHeight="1" x14ac:dyDescent="0.2">
      <c r="A10" s="67" t="s">
        <v>10</v>
      </c>
      <c r="B10" s="65">
        <f>C20*B9</f>
        <v>0</v>
      </c>
      <c r="C10" s="65">
        <f>C27*C9</f>
        <v>0</v>
      </c>
      <c r="D10" s="158">
        <f>B10+C10</f>
        <v>0</v>
      </c>
      <c r="E10" s="168"/>
      <c r="F10" s="68"/>
    </row>
    <row r="11" spans="1:6" ht="40" customHeight="1" x14ac:dyDescent="0.2">
      <c r="A11" s="62" t="s">
        <v>48</v>
      </c>
      <c r="B11" s="69">
        <f>Proposal!D8+'Progress-1'!B8+'Progress-2'!D8+Presentation!D8+D10</f>
        <v>0</v>
      </c>
      <c r="C11" s="70"/>
      <c r="D11" s="70"/>
      <c r="E11" s="70"/>
      <c r="F11" s="66"/>
    </row>
    <row r="12" spans="1:6" ht="40" customHeight="1" x14ac:dyDescent="0.2">
      <c r="A12" s="62" t="s">
        <v>6</v>
      </c>
      <c r="B12" s="163" t="s">
        <v>49</v>
      </c>
      <c r="C12" s="164"/>
      <c r="D12" s="164"/>
      <c r="E12" s="164"/>
      <c r="F12" s="71"/>
    </row>
    <row r="13" spans="1:6" ht="40" customHeight="1" x14ac:dyDescent="0.2">
      <c r="A13" s="72" t="s">
        <v>7</v>
      </c>
      <c r="B13" s="171"/>
      <c r="C13" s="172"/>
      <c r="D13" s="172"/>
      <c r="E13" s="172"/>
      <c r="F13" s="173"/>
    </row>
    <row r="14" spans="1:6" x14ac:dyDescent="0.2">
      <c r="A14" s="52" t="s">
        <v>50</v>
      </c>
      <c r="B14" s="85" t="s">
        <v>9</v>
      </c>
      <c r="C14" s="86" t="s">
        <v>10</v>
      </c>
      <c r="D14" s="82" t="s">
        <v>61</v>
      </c>
      <c r="E14" s="83"/>
      <c r="F14" s="84"/>
    </row>
    <row r="15" spans="1:6" ht="112" x14ac:dyDescent="0.2">
      <c r="A15" s="54" t="s">
        <v>51</v>
      </c>
      <c r="B15" s="55">
        <v>20</v>
      </c>
      <c r="C15" s="77"/>
      <c r="D15" s="79" t="s">
        <v>69</v>
      </c>
      <c r="E15" s="73"/>
      <c r="F15" s="73"/>
    </row>
    <row r="16" spans="1:6" ht="64" x14ac:dyDescent="0.2">
      <c r="A16" s="56" t="s">
        <v>52</v>
      </c>
      <c r="B16" s="55">
        <v>20</v>
      </c>
      <c r="C16" s="77"/>
      <c r="D16" s="79">
        <v>6</v>
      </c>
      <c r="E16" s="73"/>
      <c r="F16" s="73"/>
    </row>
    <row r="17" spans="1:6" ht="48" x14ac:dyDescent="0.2">
      <c r="A17" s="54" t="s">
        <v>53</v>
      </c>
      <c r="B17" s="55">
        <v>30</v>
      </c>
      <c r="C17" s="77"/>
      <c r="D17" s="80" t="s">
        <v>66</v>
      </c>
      <c r="E17" s="74"/>
      <c r="F17" s="74"/>
    </row>
    <row r="18" spans="1:6" ht="64" x14ac:dyDescent="0.2">
      <c r="A18" s="54" t="s">
        <v>54</v>
      </c>
      <c r="B18" s="55">
        <v>25</v>
      </c>
      <c r="C18" s="77"/>
      <c r="D18" s="80">
        <v>10</v>
      </c>
      <c r="E18" s="74"/>
      <c r="F18" s="74"/>
    </row>
    <row r="19" spans="1:6" ht="32" x14ac:dyDescent="0.2">
      <c r="A19" s="56" t="s">
        <v>55</v>
      </c>
      <c r="B19" s="55">
        <v>5</v>
      </c>
      <c r="C19" s="78"/>
      <c r="D19" s="81">
        <v>7</v>
      </c>
      <c r="E19" s="74"/>
      <c r="F19" s="74"/>
    </row>
    <row r="20" spans="1:6" x14ac:dyDescent="0.2">
      <c r="A20" s="75" t="s">
        <v>22</v>
      </c>
      <c r="B20" s="58">
        <f>SUM(B15:B19)</f>
        <v>100</v>
      </c>
      <c r="C20" s="76">
        <f>SUM(C15:C18)</f>
        <v>0</v>
      </c>
      <c r="D20" s="43"/>
      <c r="E20" s="41"/>
      <c r="F20" s="41"/>
    </row>
    <row r="21" spans="1:6" ht="17" customHeight="1" x14ac:dyDescent="0.2">
      <c r="A21" s="35"/>
      <c r="B21" s="35"/>
      <c r="C21" s="35"/>
      <c r="D21" s="44"/>
      <c r="E21" s="12"/>
      <c r="F21" s="12"/>
    </row>
    <row r="22" spans="1:6" x14ac:dyDescent="0.2">
      <c r="A22" s="14" t="s">
        <v>56</v>
      </c>
      <c r="B22" s="15" t="s">
        <v>9</v>
      </c>
      <c r="C22" s="16" t="s">
        <v>10</v>
      </c>
      <c r="D22" s="82" t="s">
        <v>61</v>
      </c>
      <c r="E22" s="12"/>
      <c r="F22" s="12"/>
    </row>
    <row r="23" spans="1:6" ht="80" x14ac:dyDescent="0.2">
      <c r="A23" s="18" t="s">
        <v>57</v>
      </c>
      <c r="B23" s="19">
        <v>30</v>
      </c>
      <c r="C23" s="87"/>
      <c r="D23" s="88">
        <v>9</v>
      </c>
      <c r="E23" s="12"/>
      <c r="F23" s="12"/>
    </row>
    <row r="24" spans="1:6" ht="32" x14ac:dyDescent="0.2">
      <c r="A24" s="18" t="s">
        <v>58</v>
      </c>
      <c r="B24" s="19">
        <v>50</v>
      </c>
      <c r="C24" s="87"/>
      <c r="D24" s="89" t="s">
        <v>70</v>
      </c>
      <c r="E24" s="12"/>
      <c r="F24" s="12"/>
    </row>
    <row r="25" spans="1:6" ht="32" x14ac:dyDescent="0.2">
      <c r="A25" s="18" t="s">
        <v>59</v>
      </c>
      <c r="B25" s="19">
        <v>10</v>
      </c>
      <c r="C25" s="87"/>
      <c r="D25" s="89" t="s">
        <v>71</v>
      </c>
      <c r="E25" s="12"/>
      <c r="F25" s="12"/>
    </row>
    <row r="26" spans="1:6" ht="32" x14ac:dyDescent="0.2">
      <c r="A26" s="18" t="s">
        <v>60</v>
      </c>
      <c r="B26" s="19">
        <v>10</v>
      </c>
      <c r="C26" s="87"/>
      <c r="D26" s="90" t="s">
        <v>72</v>
      </c>
      <c r="E26" s="12"/>
      <c r="F26" s="12"/>
    </row>
    <row r="27" spans="1:6" ht="17" customHeight="1" x14ac:dyDescent="0.2">
      <c r="A27" s="36" t="s">
        <v>22</v>
      </c>
      <c r="B27" s="37">
        <f>SUM(B23:B26)</f>
        <v>100</v>
      </c>
      <c r="C27" s="38">
        <f>SUM(C23:C26)</f>
        <v>0</v>
      </c>
      <c r="D27" s="43"/>
      <c r="E27" s="12"/>
      <c r="F27" s="12"/>
    </row>
    <row r="28" spans="1:6" ht="15" customHeight="1" x14ac:dyDescent="0.2">
      <c r="D28" s="45"/>
    </row>
    <row r="29" spans="1:6" ht="15" customHeight="1" x14ac:dyDescent="0.2">
      <c r="D29" s="45"/>
    </row>
    <row r="30" spans="1:6" ht="15" customHeight="1" x14ac:dyDescent="0.2">
      <c r="D30" s="45"/>
    </row>
    <row r="31" spans="1:6" ht="15" customHeight="1" x14ac:dyDescent="0.2">
      <c r="D31" s="45"/>
    </row>
    <row r="32" spans="1:6" ht="15" customHeight="1" x14ac:dyDescent="0.2">
      <c r="D32" s="45"/>
    </row>
  </sheetData>
  <mergeCells count="11">
    <mergeCell ref="B13:F13"/>
    <mergeCell ref="A2:F2"/>
    <mergeCell ref="B6:F6"/>
    <mergeCell ref="D9:E9"/>
    <mergeCell ref="A3:F3"/>
    <mergeCell ref="B12:E12"/>
    <mergeCell ref="B7:F7"/>
    <mergeCell ref="D10:E10"/>
    <mergeCell ref="B4:F4"/>
    <mergeCell ref="B5:F5"/>
    <mergeCell ref="D8:E8"/>
  </mergeCells>
  <pageMargins left="1" right="1" top="1" bottom="1" header="0.25" footer="0.25"/>
  <pageSetup orientation="portrait" r:id="rId1"/>
  <headerFooter>
    <oddFooter>&amp;C&amp;"Helvetica,Regular"&amp;12&amp;K000000&amp;P</oddFooter>
  </headerFooter>
  <rowBreaks count="1" manualBreakCount="1">
    <brk id="1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Proposal</vt:lpstr>
      <vt:lpstr>Progress-1</vt:lpstr>
      <vt:lpstr>Progress-2</vt:lpstr>
      <vt:lpstr>Presentation</vt:lpstr>
      <vt:lpstr>Final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Hussain</dc:creator>
  <cp:lastModifiedBy>Hussain Almohri</cp:lastModifiedBy>
  <cp:lastPrinted>2015-11-19T06:03:51Z</cp:lastPrinted>
  <dcterms:modified xsi:type="dcterms:W3CDTF">2020-07-29T13:57:31Z</dcterms:modified>
</cp:coreProperties>
</file>